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4. МСК Энергосеть\3. ИПР МСК 2020\!!1357 отдельно 19-24\2019-2023\"/>
    </mc:Choice>
  </mc:AlternateContent>
  <xr:revisionPtr revIDLastSave="0" documentId="13_ncr:1_{3C286501-308D-4539-A012-E7605E118BA1}" xr6:coauthVersionLast="45" xr6:coauthVersionMax="45" xr10:uidLastSave="{00000000-0000-0000-0000-000000000000}"/>
  <bookViews>
    <workbookView xWindow="-26025" yWindow="840" windowWidth="29040" windowHeight="15840" tabRatio="824" xr2:uid="{00000000-000D-0000-FFFF-FFFF00000000}"/>
  </bookViews>
  <sheets>
    <sheet name="Раздел 3 Источнники финансир" sheetId="8" r:id="rId1"/>
  </sheets>
  <externalReferences>
    <externalReference r:id="rId2"/>
  </externalReferences>
  <definedNames>
    <definedName name="_xlnm.Print_Area" localSheetId="0">'Раздел 3 Источнники финансир'!$A$9:$I$57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8" l="1"/>
  <c r="H34" i="8" s="1"/>
  <c r="H35" i="8" s="1"/>
  <c r="H36" i="8" s="1"/>
  <c r="G24" i="8"/>
  <c r="G23" i="8" s="1"/>
  <c r="F24" i="8"/>
  <c r="F23" i="8" s="1"/>
  <c r="E24" i="8"/>
  <c r="E23" i="8" s="1"/>
  <c r="D24" i="8"/>
  <c r="C24" i="8"/>
  <c r="C23" i="8" s="1"/>
  <c r="D23" i="8" l="1"/>
  <c r="D39" i="8" s="1"/>
  <c r="H23" i="8"/>
  <c r="H39" i="8" s="1"/>
  <c r="C34" i="8"/>
  <c r="C35" i="8" s="1"/>
  <c r="C36" i="8" s="1"/>
  <c r="I23" i="8" l="1"/>
  <c r="I24" i="8"/>
  <c r="E34" i="8"/>
  <c r="E35" i="8" s="1"/>
  <c r="E36" i="8" s="1"/>
  <c r="F34" i="8" l="1"/>
  <c r="F35" i="8" s="1"/>
  <c r="F36" i="8" s="1"/>
  <c r="G34" i="8"/>
  <c r="G35" i="8" s="1"/>
  <c r="G36" i="8" s="1"/>
  <c r="C39" i="8" l="1"/>
  <c r="E39" i="8" l="1"/>
  <c r="F39" i="8" l="1"/>
  <c r="G39" i="8"/>
  <c r="I34" i="8" l="1"/>
  <c r="I35" i="8" s="1"/>
  <c r="I36" i="8" s="1"/>
  <c r="I39" i="8"/>
  <c r="D35" i="8"/>
  <c r="D36" i="8" s="1"/>
</calcChain>
</file>

<file path=xl/sharedStrings.xml><?xml version="1.0" encoding="utf-8"?>
<sst xmlns="http://schemas.openxmlformats.org/spreadsheetml/2006/main" count="253" uniqueCount="73">
  <si>
    <t>План</t>
  </si>
  <si>
    <t>Утвержденный план</t>
  </si>
  <si>
    <t>Итого</t>
  </si>
  <si>
    <t>Плановые показатели реализации инвестиционной программы</t>
  </si>
  <si>
    <t>Раздел 3. Источники финансирования инвестиционной</t>
  </si>
  <si>
    <t>N п/п</t>
  </si>
  <si>
    <t>Показатель</t>
  </si>
  <si>
    <t>I</t>
  </si>
  <si>
    <t>Собственные средства всего, в том числе:</t>
  </si>
  <si>
    <t>Прибыль, направляемая на инвестиции, в том числе:</t>
  </si>
  <si>
    <t>инвестиционная составляющая в тарифах, в том числе:</t>
  </si>
  <si>
    <t>1.1.1.1</t>
  </si>
  <si>
    <t>1.1.1.2</t>
  </si>
  <si>
    <t>прибыль от продажи электрической энергии (мощности) по нерегулируемым ценам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</si>
  <si>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</si>
  <si>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</si>
  <si>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</si>
  <si>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</si>
  <si>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</si>
  <si>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прочая прибыль</t>
  </si>
  <si>
    <t>Амортизация основных средств всего, в том числе:</t>
  </si>
  <si>
    <t>амортизация, учтенная в тарифах, всего, в том числе:</t>
  </si>
  <si>
    <t>1.2.1.1</t>
  </si>
  <si>
    <t>прочая амортизация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</si>
  <si>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</si>
  <si>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</si>
  <si>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</si>
  <si>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средства дополнительной эмиссии акций</t>
  </si>
  <si>
    <t>II</t>
  </si>
  <si>
    <t>Привлеченные средства,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</si>
  <si>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</si>
  <si>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</si>
  <si>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</si>
  <si>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</si>
  <si>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финансирование, всего, в том числе: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</si>
  <si>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</si>
  <si>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</si>
  <si>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</si>
  <si>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</si>
  <si>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</si>
  <si>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</si>
  <si>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</si>
  <si>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</si>
  <si>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млн рублей</t>
  </si>
  <si>
    <t>1.1.1.</t>
  </si>
  <si>
    <t>1.1.</t>
  </si>
  <si>
    <t>1.1.2.</t>
  </si>
  <si>
    <t>в т.ч. прибыль со свободного сектора</t>
  </si>
  <si>
    <t>в т.ч. от технологического присоединения (для электросетевых компаний)</t>
  </si>
  <si>
    <t>1.1.3.3</t>
  </si>
  <si>
    <t>1.2.</t>
  </si>
  <si>
    <t>1.2.1.</t>
  </si>
  <si>
    <t>на услуги по передаче ээ</t>
  </si>
  <si>
    <t>1.2.2.</t>
  </si>
  <si>
    <t>1.2.3.</t>
  </si>
  <si>
    <t>1.3.</t>
  </si>
  <si>
    <t>1.4.</t>
  </si>
  <si>
    <t>1.4.1.</t>
  </si>
  <si>
    <t>2.1.</t>
  </si>
  <si>
    <t>2.2.</t>
  </si>
  <si>
    <t>2.3.</t>
  </si>
  <si>
    <t>2.4.</t>
  </si>
  <si>
    <t>2.5.</t>
  </si>
  <si>
    <t>2.5.1.</t>
  </si>
  <si>
    <t>2.5.2.</t>
  </si>
  <si>
    <t>2.6.</t>
  </si>
  <si>
    <t>2.7.</t>
  </si>
  <si>
    <t>Источники финансирования инвестиционной программы всего (I + II), в том числе:</t>
  </si>
  <si>
    <t xml:space="preserve">  полное наименование субъекта электроэнергетики</t>
  </si>
  <si>
    <t>нд</t>
  </si>
  <si>
    <t xml:space="preserve">   Акционерное Общество "МСК Энерго" </t>
  </si>
  <si>
    <t xml:space="preserve">                                    Генеральный директор  ___________________А.В. Прокопенко</t>
  </si>
  <si>
    <t xml:space="preserve">                                                        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</si>
</sst>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164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3" fillId="0" borderId="0"/>
    <xf numFmtId="0" fontId="19" fillId="0" borderId="0"/>
    <xf numFmtId="0" fontId="4" fillId="0" borderId="0"/>
    <xf numFmtId="0" fontId="4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0" borderId="10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2">
    <xf numFmtId="0" fontId="0" fillId="0" borderId="0" xfId="0"/>
    <xf numFmtId="3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26" fillId="24" borderId="0" xfId="0" applyFont="1" applyFill="1" applyBorder="1" applyAlignment="1">
      <alignment vertical="center"/>
    </xf>
    <xf numFmtId="0" fontId="26" fillId="24" borderId="0" xfId="0" applyFont="1" applyFill="1" applyBorder="1"/>
    <xf numFmtId="0" fontId="29" fillId="24" borderId="0" xfId="0" applyFont="1" applyFill="1" applyBorder="1" applyAlignme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0" fontId="26" fillId="24" borderId="0" xfId="0" applyFont="1" applyFill="1" applyBorder="1" applyAlignment="1">
      <alignment horizontal="center" vertical="center"/>
    </xf>
    <xf numFmtId="0" fontId="29" fillId="24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6" fillId="24" borderId="0" xfId="0" applyFont="1" applyFill="1" applyBorder="1" applyAlignment="1">
      <alignment horizontal="left" vertical="center"/>
    </xf>
    <xf numFmtId="0" fontId="29" fillId="24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0" xfId="0" applyNumberFormat="1" applyFont="1" applyBorder="1"/>
    <xf numFmtId="0" fontId="2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8" fillId="24" borderId="0" xfId="5" applyFont="1" applyFill="1" applyBorder="1" applyAlignment="1">
      <alignment horizontal="center" vertical="center"/>
    </xf>
    <xf numFmtId="0" fontId="26" fillId="24" borderId="0" xfId="5" applyFont="1" applyFill="1" applyBorder="1" applyAlignment="1">
      <alignment horizontal="center" vertical="center"/>
    </xf>
  </cellXfs>
  <cellStyles count="234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Итог 2" xfId="40" xr:uid="{00000000-0005-0000-0000-000020000000}"/>
    <cellStyle name="Контрольная ячейка 2" xfId="41" xr:uid="{00000000-0005-0000-0000-000021000000}"/>
    <cellStyle name="Название 2" xfId="42" xr:uid="{00000000-0005-0000-0000-000022000000}"/>
    <cellStyle name="Нейтральный 2" xfId="43" xr:uid="{00000000-0005-0000-0000-000023000000}"/>
    <cellStyle name="Обычный" xfId="0" builtinId="0"/>
    <cellStyle name="Обычный 111" xfId="44" xr:uid="{00000000-0005-0000-0000-000025000000}"/>
    <cellStyle name="Обычный 12 2" xfId="45" xr:uid="{00000000-0005-0000-0000-000026000000}"/>
    <cellStyle name="Обычный 2" xfId="46" xr:uid="{00000000-0005-0000-0000-000027000000}"/>
    <cellStyle name="Обычный 2 10 2" xfId="2" xr:uid="{00000000-0005-0000-0000-000028000000}"/>
    <cellStyle name="Обычный 2 26 2" xfId="47" xr:uid="{00000000-0005-0000-0000-000029000000}"/>
    <cellStyle name="Обычный 3" xfId="4" xr:uid="{00000000-0005-0000-0000-00002A000000}"/>
    <cellStyle name="Обычный 3 2" xfId="48" xr:uid="{00000000-0005-0000-0000-00002B000000}"/>
    <cellStyle name="Обычный 3 2 2 2" xfId="49" xr:uid="{00000000-0005-0000-0000-00002C000000}"/>
    <cellStyle name="Обычный 3 21" xfId="50" xr:uid="{00000000-0005-0000-0000-00002D000000}"/>
    <cellStyle name="Обычный 4" xfId="5" xr:uid="{00000000-0005-0000-0000-00002E000000}"/>
    <cellStyle name="Обычный 4 2" xfId="51" xr:uid="{00000000-0005-0000-0000-00002F000000}"/>
    <cellStyle name="Обычный 5" xfId="6" xr:uid="{00000000-0005-0000-0000-000030000000}"/>
    <cellStyle name="Обычный 6" xfId="52" xr:uid="{00000000-0005-0000-0000-000031000000}"/>
    <cellStyle name="Обычный 6 2" xfId="53" xr:uid="{00000000-0005-0000-0000-000032000000}"/>
    <cellStyle name="Обычный 6 2 2" xfId="54" xr:uid="{00000000-0005-0000-0000-000033000000}"/>
    <cellStyle name="Обычный 6 2 2 2" xfId="55" xr:uid="{00000000-0005-0000-0000-000034000000}"/>
    <cellStyle name="Обычный 6 2 2 2 2" xfId="56" xr:uid="{00000000-0005-0000-0000-000035000000}"/>
    <cellStyle name="Обычный 6 2 2 2 2 2" xfId="57" xr:uid="{00000000-0005-0000-0000-000036000000}"/>
    <cellStyle name="Обычный 6 2 2 2 2 2 2" xfId="58" xr:uid="{00000000-0005-0000-0000-000037000000}"/>
    <cellStyle name="Обычный 6 2 2 2 2 2 3" xfId="59" xr:uid="{00000000-0005-0000-0000-000038000000}"/>
    <cellStyle name="Обычный 6 2 2 2 2 3" xfId="60" xr:uid="{00000000-0005-0000-0000-000039000000}"/>
    <cellStyle name="Обычный 6 2 2 2 2 4" xfId="61" xr:uid="{00000000-0005-0000-0000-00003A000000}"/>
    <cellStyle name="Обычный 6 2 2 2 3" xfId="62" xr:uid="{00000000-0005-0000-0000-00003B000000}"/>
    <cellStyle name="Обычный 6 2 2 2 3 2" xfId="63" xr:uid="{00000000-0005-0000-0000-00003C000000}"/>
    <cellStyle name="Обычный 6 2 2 2 3 3" xfId="64" xr:uid="{00000000-0005-0000-0000-00003D000000}"/>
    <cellStyle name="Обычный 6 2 2 2 4" xfId="65" xr:uid="{00000000-0005-0000-0000-00003E000000}"/>
    <cellStyle name="Обычный 6 2 2 2 5" xfId="66" xr:uid="{00000000-0005-0000-0000-00003F000000}"/>
    <cellStyle name="Обычный 6 2 2 3" xfId="67" xr:uid="{00000000-0005-0000-0000-000040000000}"/>
    <cellStyle name="Обычный 6 2 2 3 2" xfId="68" xr:uid="{00000000-0005-0000-0000-000041000000}"/>
    <cellStyle name="Обычный 6 2 2 3 2 2" xfId="69" xr:uid="{00000000-0005-0000-0000-000042000000}"/>
    <cellStyle name="Обычный 6 2 2 3 2 3" xfId="70" xr:uid="{00000000-0005-0000-0000-000043000000}"/>
    <cellStyle name="Обычный 6 2 2 3 3" xfId="71" xr:uid="{00000000-0005-0000-0000-000044000000}"/>
    <cellStyle name="Обычный 6 2 2 3 4" xfId="72" xr:uid="{00000000-0005-0000-0000-000045000000}"/>
    <cellStyle name="Обычный 6 2 2 4" xfId="73" xr:uid="{00000000-0005-0000-0000-000046000000}"/>
    <cellStyle name="Обычный 6 2 2 4 2" xfId="74" xr:uid="{00000000-0005-0000-0000-000047000000}"/>
    <cellStyle name="Обычный 6 2 2 4 2 2" xfId="75" xr:uid="{00000000-0005-0000-0000-000048000000}"/>
    <cellStyle name="Обычный 6 2 2 4 2 3" xfId="76" xr:uid="{00000000-0005-0000-0000-000049000000}"/>
    <cellStyle name="Обычный 6 2 2 4 3" xfId="77" xr:uid="{00000000-0005-0000-0000-00004A000000}"/>
    <cellStyle name="Обычный 6 2 2 4 4" xfId="78" xr:uid="{00000000-0005-0000-0000-00004B000000}"/>
    <cellStyle name="Обычный 6 2 2 5" xfId="79" xr:uid="{00000000-0005-0000-0000-00004C000000}"/>
    <cellStyle name="Обычный 6 2 2 5 2" xfId="80" xr:uid="{00000000-0005-0000-0000-00004D000000}"/>
    <cellStyle name="Обычный 6 2 2 5 3" xfId="81" xr:uid="{00000000-0005-0000-0000-00004E000000}"/>
    <cellStyle name="Обычный 6 2 2 6" xfId="82" xr:uid="{00000000-0005-0000-0000-00004F000000}"/>
    <cellStyle name="Обычный 6 2 2 7" xfId="83" xr:uid="{00000000-0005-0000-0000-000050000000}"/>
    <cellStyle name="Обычный 6 2 2 8" xfId="84" xr:uid="{00000000-0005-0000-0000-000051000000}"/>
    <cellStyle name="Обычный 6 2 3" xfId="85" xr:uid="{00000000-0005-0000-0000-000052000000}"/>
    <cellStyle name="Обычный 6 2 3 2" xfId="86" xr:uid="{00000000-0005-0000-0000-000053000000}"/>
    <cellStyle name="Обычный 6 2 3 2 2" xfId="87" xr:uid="{00000000-0005-0000-0000-000054000000}"/>
    <cellStyle name="Обычный 6 2 3 2 2 2" xfId="88" xr:uid="{00000000-0005-0000-0000-000055000000}"/>
    <cellStyle name="Обычный 6 2 3 2 2 2 2" xfId="89" xr:uid="{00000000-0005-0000-0000-000056000000}"/>
    <cellStyle name="Обычный 6 2 3 2 2 2 3" xfId="90" xr:uid="{00000000-0005-0000-0000-000057000000}"/>
    <cellStyle name="Обычный 6 2 3 2 2 3" xfId="91" xr:uid="{00000000-0005-0000-0000-000058000000}"/>
    <cellStyle name="Обычный 6 2 3 2 2 4" xfId="92" xr:uid="{00000000-0005-0000-0000-000059000000}"/>
    <cellStyle name="Обычный 6 2 3 2 3" xfId="93" xr:uid="{00000000-0005-0000-0000-00005A000000}"/>
    <cellStyle name="Обычный 6 2 3 2 3 2" xfId="94" xr:uid="{00000000-0005-0000-0000-00005B000000}"/>
    <cellStyle name="Обычный 6 2 3 2 3 3" xfId="95" xr:uid="{00000000-0005-0000-0000-00005C000000}"/>
    <cellStyle name="Обычный 6 2 3 2 4" xfId="96" xr:uid="{00000000-0005-0000-0000-00005D000000}"/>
    <cellStyle name="Обычный 6 2 3 2 5" xfId="97" xr:uid="{00000000-0005-0000-0000-00005E000000}"/>
    <cellStyle name="Обычный 6 2 3 3" xfId="98" xr:uid="{00000000-0005-0000-0000-00005F000000}"/>
    <cellStyle name="Обычный 6 2 3 3 2" xfId="99" xr:uid="{00000000-0005-0000-0000-000060000000}"/>
    <cellStyle name="Обычный 6 2 3 3 2 2" xfId="100" xr:uid="{00000000-0005-0000-0000-000061000000}"/>
    <cellStyle name="Обычный 6 2 3 3 2 3" xfId="101" xr:uid="{00000000-0005-0000-0000-000062000000}"/>
    <cellStyle name="Обычный 6 2 3 3 3" xfId="102" xr:uid="{00000000-0005-0000-0000-000063000000}"/>
    <cellStyle name="Обычный 6 2 3 3 4" xfId="103" xr:uid="{00000000-0005-0000-0000-000064000000}"/>
    <cellStyle name="Обычный 6 2 3 4" xfId="104" xr:uid="{00000000-0005-0000-0000-000065000000}"/>
    <cellStyle name="Обычный 6 2 3 4 2" xfId="105" xr:uid="{00000000-0005-0000-0000-000066000000}"/>
    <cellStyle name="Обычный 6 2 3 4 2 2" xfId="106" xr:uid="{00000000-0005-0000-0000-000067000000}"/>
    <cellStyle name="Обычный 6 2 3 4 2 3" xfId="107" xr:uid="{00000000-0005-0000-0000-000068000000}"/>
    <cellStyle name="Обычный 6 2 3 4 3" xfId="108" xr:uid="{00000000-0005-0000-0000-000069000000}"/>
    <cellStyle name="Обычный 6 2 3 4 4" xfId="109" xr:uid="{00000000-0005-0000-0000-00006A000000}"/>
    <cellStyle name="Обычный 6 2 3 5" xfId="110" xr:uid="{00000000-0005-0000-0000-00006B000000}"/>
    <cellStyle name="Обычный 6 2 3 5 2" xfId="111" xr:uid="{00000000-0005-0000-0000-00006C000000}"/>
    <cellStyle name="Обычный 6 2 3 5 3" xfId="112" xr:uid="{00000000-0005-0000-0000-00006D000000}"/>
    <cellStyle name="Обычный 6 2 3 6" xfId="113" xr:uid="{00000000-0005-0000-0000-00006E000000}"/>
    <cellStyle name="Обычный 6 2 3 7" xfId="114" xr:uid="{00000000-0005-0000-0000-00006F000000}"/>
    <cellStyle name="Обычный 6 2 3 8" xfId="115" xr:uid="{00000000-0005-0000-0000-000070000000}"/>
    <cellStyle name="Обычный 6 2 4" xfId="116" xr:uid="{00000000-0005-0000-0000-000071000000}"/>
    <cellStyle name="Обычный 6 2 4 2" xfId="117" xr:uid="{00000000-0005-0000-0000-000072000000}"/>
    <cellStyle name="Обычный 6 2 4 2 2" xfId="118" xr:uid="{00000000-0005-0000-0000-000073000000}"/>
    <cellStyle name="Обычный 6 2 4 2 3" xfId="119" xr:uid="{00000000-0005-0000-0000-000074000000}"/>
    <cellStyle name="Обычный 6 2 4 3" xfId="120" xr:uid="{00000000-0005-0000-0000-000075000000}"/>
    <cellStyle name="Обычный 6 2 4 4" xfId="121" xr:uid="{00000000-0005-0000-0000-000076000000}"/>
    <cellStyle name="Обычный 6 2 5" xfId="122" xr:uid="{00000000-0005-0000-0000-000077000000}"/>
    <cellStyle name="Обычный 6 2 5 2" xfId="123" xr:uid="{00000000-0005-0000-0000-000078000000}"/>
    <cellStyle name="Обычный 6 2 5 2 2" xfId="124" xr:uid="{00000000-0005-0000-0000-000079000000}"/>
    <cellStyle name="Обычный 6 2 5 2 3" xfId="125" xr:uid="{00000000-0005-0000-0000-00007A000000}"/>
    <cellStyle name="Обычный 6 2 5 3" xfId="126" xr:uid="{00000000-0005-0000-0000-00007B000000}"/>
    <cellStyle name="Обычный 6 2 5 4" xfId="127" xr:uid="{00000000-0005-0000-0000-00007C000000}"/>
    <cellStyle name="Обычный 6 2 6" xfId="128" xr:uid="{00000000-0005-0000-0000-00007D000000}"/>
    <cellStyle name="Обычный 6 2 6 2" xfId="129" xr:uid="{00000000-0005-0000-0000-00007E000000}"/>
    <cellStyle name="Обычный 6 2 6 3" xfId="130" xr:uid="{00000000-0005-0000-0000-00007F000000}"/>
    <cellStyle name="Обычный 6 2 7" xfId="131" xr:uid="{00000000-0005-0000-0000-000080000000}"/>
    <cellStyle name="Обычный 6 2 8" xfId="132" xr:uid="{00000000-0005-0000-0000-000081000000}"/>
    <cellStyle name="Обычный 6 2 9" xfId="133" xr:uid="{00000000-0005-0000-0000-000082000000}"/>
    <cellStyle name="Обычный 6 3" xfId="134" xr:uid="{00000000-0005-0000-0000-000083000000}"/>
    <cellStyle name="Обычный 6 3 2" xfId="135" xr:uid="{00000000-0005-0000-0000-000084000000}"/>
    <cellStyle name="Обычный 6 3 2 2" xfId="136" xr:uid="{00000000-0005-0000-0000-000085000000}"/>
    <cellStyle name="Обычный 6 3 2 3" xfId="137" xr:uid="{00000000-0005-0000-0000-000086000000}"/>
    <cellStyle name="Обычный 6 3 3" xfId="138" xr:uid="{00000000-0005-0000-0000-000087000000}"/>
    <cellStyle name="Обычный 6 3 4" xfId="139" xr:uid="{00000000-0005-0000-0000-000088000000}"/>
    <cellStyle name="Обычный 6 4" xfId="140" xr:uid="{00000000-0005-0000-0000-000089000000}"/>
    <cellStyle name="Обычный 6 4 2" xfId="141" xr:uid="{00000000-0005-0000-0000-00008A000000}"/>
    <cellStyle name="Обычный 6 4 2 2" xfId="142" xr:uid="{00000000-0005-0000-0000-00008B000000}"/>
    <cellStyle name="Обычный 6 4 2 3" xfId="143" xr:uid="{00000000-0005-0000-0000-00008C000000}"/>
    <cellStyle name="Обычный 6 4 3" xfId="144" xr:uid="{00000000-0005-0000-0000-00008D000000}"/>
    <cellStyle name="Обычный 6 4 4" xfId="145" xr:uid="{00000000-0005-0000-0000-00008E000000}"/>
    <cellStyle name="Обычный 6 5" xfId="146" xr:uid="{00000000-0005-0000-0000-00008F000000}"/>
    <cellStyle name="Обычный 6 5 2" xfId="147" xr:uid="{00000000-0005-0000-0000-000090000000}"/>
    <cellStyle name="Обычный 6 5 3" xfId="148" xr:uid="{00000000-0005-0000-0000-000091000000}"/>
    <cellStyle name="Обычный 6 6" xfId="149" xr:uid="{00000000-0005-0000-0000-000092000000}"/>
    <cellStyle name="Обычный 6 7" xfId="150" xr:uid="{00000000-0005-0000-0000-000093000000}"/>
    <cellStyle name="Обычный 6 8" xfId="151" xr:uid="{00000000-0005-0000-0000-000094000000}"/>
    <cellStyle name="Обычный 7" xfId="1" xr:uid="{00000000-0005-0000-0000-000095000000}"/>
    <cellStyle name="Обычный 7 2" xfId="152" xr:uid="{00000000-0005-0000-0000-000096000000}"/>
    <cellStyle name="Обычный 7 2 2" xfId="153" xr:uid="{00000000-0005-0000-0000-000097000000}"/>
    <cellStyle name="Обычный 7 2 2 2" xfId="154" xr:uid="{00000000-0005-0000-0000-000098000000}"/>
    <cellStyle name="Обычный 7 2 2 2 2" xfId="155" xr:uid="{00000000-0005-0000-0000-000099000000}"/>
    <cellStyle name="Обычный 7 2 2 2 3" xfId="156" xr:uid="{00000000-0005-0000-0000-00009A000000}"/>
    <cellStyle name="Обычный 7 2 2 3" xfId="157" xr:uid="{00000000-0005-0000-0000-00009B000000}"/>
    <cellStyle name="Обычный 7 2 2 4" xfId="158" xr:uid="{00000000-0005-0000-0000-00009C000000}"/>
    <cellStyle name="Обычный 7 2 3" xfId="159" xr:uid="{00000000-0005-0000-0000-00009D000000}"/>
    <cellStyle name="Обычный 7 2 3 2" xfId="160" xr:uid="{00000000-0005-0000-0000-00009E000000}"/>
    <cellStyle name="Обычный 7 2 3 2 2" xfId="161" xr:uid="{00000000-0005-0000-0000-00009F000000}"/>
    <cellStyle name="Обычный 7 2 3 2 3" xfId="162" xr:uid="{00000000-0005-0000-0000-0000A0000000}"/>
    <cellStyle name="Обычный 7 2 3 3" xfId="163" xr:uid="{00000000-0005-0000-0000-0000A1000000}"/>
    <cellStyle name="Обычный 7 2 3 4" xfId="164" xr:uid="{00000000-0005-0000-0000-0000A2000000}"/>
    <cellStyle name="Обычный 7 2 4" xfId="165" xr:uid="{00000000-0005-0000-0000-0000A3000000}"/>
    <cellStyle name="Обычный 7 2 4 2" xfId="166" xr:uid="{00000000-0005-0000-0000-0000A4000000}"/>
    <cellStyle name="Обычный 7 2 4 3" xfId="167" xr:uid="{00000000-0005-0000-0000-0000A5000000}"/>
    <cellStyle name="Обычный 7 2 5" xfId="168" xr:uid="{00000000-0005-0000-0000-0000A6000000}"/>
    <cellStyle name="Обычный 7 2 6" xfId="169" xr:uid="{00000000-0005-0000-0000-0000A7000000}"/>
    <cellStyle name="Обычный 7 2 7" xfId="170" xr:uid="{00000000-0005-0000-0000-0000A8000000}"/>
    <cellStyle name="Обычный 8" xfId="171" xr:uid="{00000000-0005-0000-0000-0000A9000000}"/>
    <cellStyle name="Обычный 9" xfId="172" xr:uid="{00000000-0005-0000-0000-0000AA000000}"/>
    <cellStyle name="Обычный 9 2" xfId="173" xr:uid="{00000000-0005-0000-0000-0000AB000000}"/>
    <cellStyle name="Обычный 9 2 2" xfId="174" xr:uid="{00000000-0005-0000-0000-0000AC000000}"/>
    <cellStyle name="Обычный 9 2 2 2" xfId="175" xr:uid="{00000000-0005-0000-0000-0000AD000000}"/>
    <cellStyle name="Обычный 9 2 2 3" xfId="176" xr:uid="{00000000-0005-0000-0000-0000AE000000}"/>
    <cellStyle name="Обычный 9 2 2 4" xfId="177" xr:uid="{00000000-0005-0000-0000-0000AF000000}"/>
    <cellStyle name="Обычный 9 2 3" xfId="178" xr:uid="{00000000-0005-0000-0000-0000B0000000}"/>
    <cellStyle name="Обычный 9 2 4" xfId="179" xr:uid="{00000000-0005-0000-0000-0000B1000000}"/>
    <cellStyle name="Обычный 9 3" xfId="180" xr:uid="{00000000-0005-0000-0000-0000B2000000}"/>
    <cellStyle name="Обычный 9 3 2" xfId="181" xr:uid="{00000000-0005-0000-0000-0000B3000000}"/>
    <cellStyle name="Обычный 9 3 3" xfId="182" xr:uid="{00000000-0005-0000-0000-0000B4000000}"/>
    <cellStyle name="Обычный 9 3 4" xfId="183" xr:uid="{00000000-0005-0000-0000-0000B5000000}"/>
    <cellStyle name="Обычный 9 4" xfId="184" xr:uid="{00000000-0005-0000-0000-0000B6000000}"/>
    <cellStyle name="Обычный 9 5" xfId="185" xr:uid="{00000000-0005-0000-0000-0000B7000000}"/>
    <cellStyle name="Плохой 2" xfId="186" xr:uid="{00000000-0005-0000-0000-0000B8000000}"/>
    <cellStyle name="Пояснение 2" xfId="187" xr:uid="{00000000-0005-0000-0000-0000B9000000}"/>
    <cellStyle name="Примечание 2" xfId="188" xr:uid="{00000000-0005-0000-0000-0000BA000000}"/>
    <cellStyle name="Процентный 2" xfId="189" xr:uid="{00000000-0005-0000-0000-0000BB000000}"/>
    <cellStyle name="Процентный 3" xfId="190" xr:uid="{00000000-0005-0000-0000-0000BC000000}"/>
    <cellStyle name="Связанная ячейка 2" xfId="191" xr:uid="{00000000-0005-0000-0000-0000BD000000}"/>
    <cellStyle name="Стиль 1" xfId="192" xr:uid="{00000000-0005-0000-0000-0000BE000000}"/>
    <cellStyle name="Текст предупреждения 2" xfId="193" xr:uid="{00000000-0005-0000-0000-0000BF000000}"/>
    <cellStyle name="Финансовый 2" xfId="194" xr:uid="{00000000-0005-0000-0000-0000C0000000}"/>
    <cellStyle name="Финансовый 2 2" xfId="195" xr:uid="{00000000-0005-0000-0000-0000C1000000}"/>
    <cellStyle name="Финансовый 2 2 2" xfId="196" xr:uid="{00000000-0005-0000-0000-0000C2000000}"/>
    <cellStyle name="Финансовый 2 2 2 2" xfId="197" xr:uid="{00000000-0005-0000-0000-0000C3000000}"/>
    <cellStyle name="Финансовый 2 2 2 2 2" xfId="198" xr:uid="{00000000-0005-0000-0000-0000C4000000}"/>
    <cellStyle name="Финансовый 2 2 2 3" xfId="199" xr:uid="{00000000-0005-0000-0000-0000C5000000}"/>
    <cellStyle name="Финансовый 2 2 3" xfId="200" xr:uid="{00000000-0005-0000-0000-0000C6000000}"/>
    <cellStyle name="Финансовый 2 2 4" xfId="201" xr:uid="{00000000-0005-0000-0000-0000C7000000}"/>
    <cellStyle name="Финансовый 2 3" xfId="202" xr:uid="{00000000-0005-0000-0000-0000C8000000}"/>
    <cellStyle name="Финансовый 2 3 2" xfId="203" xr:uid="{00000000-0005-0000-0000-0000C9000000}"/>
    <cellStyle name="Финансовый 2 3 2 2" xfId="204" xr:uid="{00000000-0005-0000-0000-0000CA000000}"/>
    <cellStyle name="Финансовый 2 3 2 3" xfId="205" xr:uid="{00000000-0005-0000-0000-0000CB000000}"/>
    <cellStyle name="Финансовый 2 3 3" xfId="206" xr:uid="{00000000-0005-0000-0000-0000CC000000}"/>
    <cellStyle name="Финансовый 2 3 4" xfId="207" xr:uid="{00000000-0005-0000-0000-0000CD000000}"/>
    <cellStyle name="Финансовый 2 4" xfId="208" xr:uid="{00000000-0005-0000-0000-0000CE000000}"/>
    <cellStyle name="Финансовый 2 4 2" xfId="209" xr:uid="{00000000-0005-0000-0000-0000CF000000}"/>
    <cellStyle name="Финансовый 2 4 3" xfId="210" xr:uid="{00000000-0005-0000-0000-0000D0000000}"/>
    <cellStyle name="Финансовый 2 5" xfId="211" xr:uid="{00000000-0005-0000-0000-0000D1000000}"/>
    <cellStyle name="Финансовый 2 6" xfId="212" xr:uid="{00000000-0005-0000-0000-0000D2000000}"/>
    <cellStyle name="Финансовый 2 7" xfId="213" xr:uid="{00000000-0005-0000-0000-0000D3000000}"/>
    <cellStyle name="Финансовый 2 8" xfId="7" xr:uid="{00000000-0005-0000-0000-0000D4000000}"/>
    <cellStyle name="Финансовый 3" xfId="214" xr:uid="{00000000-0005-0000-0000-0000D5000000}"/>
    <cellStyle name="Финансовый 3 2" xfId="215" xr:uid="{00000000-0005-0000-0000-0000D6000000}"/>
    <cellStyle name="Финансовый 3 2 2" xfId="216" xr:uid="{00000000-0005-0000-0000-0000D7000000}"/>
    <cellStyle name="Финансовый 3 2 2 2" xfId="217" xr:uid="{00000000-0005-0000-0000-0000D8000000}"/>
    <cellStyle name="Финансовый 3 2 2 3" xfId="218" xr:uid="{00000000-0005-0000-0000-0000D9000000}"/>
    <cellStyle name="Финансовый 3 2 3" xfId="219" xr:uid="{00000000-0005-0000-0000-0000DA000000}"/>
    <cellStyle name="Финансовый 3 2 4" xfId="220" xr:uid="{00000000-0005-0000-0000-0000DB000000}"/>
    <cellStyle name="Финансовый 3 3" xfId="221" xr:uid="{00000000-0005-0000-0000-0000DC000000}"/>
    <cellStyle name="Финансовый 3 3 2" xfId="222" xr:uid="{00000000-0005-0000-0000-0000DD000000}"/>
    <cellStyle name="Финансовый 3 3 2 2" xfId="223" xr:uid="{00000000-0005-0000-0000-0000DE000000}"/>
    <cellStyle name="Финансовый 3 3 2 3" xfId="224" xr:uid="{00000000-0005-0000-0000-0000DF000000}"/>
    <cellStyle name="Финансовый 3 3 3" xfId="225" xr:uid="{00000000-0005-0000-0000-0000E0000000}"/>
    <cellStyle name="Финансовый 3 3 4" xfId="226" xr:uid="{00000000-0005-0000-0000-0000E1000000}"/>
    <cellStyle name="Финансовый 3 4" xfId="227" xr:uid="{00000000-0005-0000-0000-0000E2000000}"/>
    <cellStyle name="Финансовый 3 4 2" xfId="228" xr:uid="{00000000-0005-0000-0000-0000E3000000}"/>
    <cellStyle name="Финансовый 3 4 3" xfId="229" xr:uid="{00000000-0005-0000-0000-0000E4000000}"/>
    <cellStyle name="Финансовый 3 5" xfId="230" xr:uid="{00000000-0005-0000-0000-0000E5000000}"/>
    <cellStyle name="Финансовый 3 6" xfId="231" xr:uid="{00000000-0005-0000-0000-0000E6000000}"/>
    <cellStyle name="Финансовый 3 7" xfId="232" xr:uid="{00000000-0005-0000-0000-0000E7000000}"/>
    <cellStyle name="Финансовый 4" xfId="3" xr:uid="{00000000-0005-0000-0000-0000E8000000}"/>
    <cellStyle name="Хороший 2" xfId="233" xr:uid="{00000000-0005-0000-0000-0000E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3.%20&#1048;&#1055;&#1056;%20&#1052;&#1057;&#1050;%202020/C0326_1035003351657_01_0_50/C0326_1035003351657_02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2_0_50_0"/>
      <sheetName val="Лист1"/>
    </sheetNames>
    <sheetDataSet>
      <sheetData sheetId="0">
        <row r="18">
          <cell r="AN18">
            <v>106.75005451400001</v>
          </cell>
          <cell r="AX18">
            <v>116.5605799968</v>
          </cell>
          <cell r="BH18">
            <v>53.445292338491377</v>
          </cell>
          <cell r="BR18">
            <v>50.045974934000043</v>
          </cell>
          <cell r="CB18">
            <v>52.396715399999998</v>
          </cell>
          <cell r="CL18">
            <v>12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7"/>
  <sheetViews>
    <sheetView showGridLines="0" tabSelected="1" topLeftCell="A16" zoomScale="60" zoomScaleNormal="60" workbookViewId="0">
      <selection activeCell="P30" sqref="P30"/>
    </sheetView>
  </sheetViews>
  <sheetFormatPr defaultColWidth="8.85546875" defaultRowHeight="15.75" x14ac:dyDescent="0.25"/>
  <cols>
    <col min="1" max="1" width="12.5703125" style="2" customWidth="1"/>
    <col min="2" max="2" width="86.28515625" style="13" customWidth="1"/>
    <col min="3" max="3" width="21.28515625" style="16" customWidth="1"/>
    <col min="4" max="8" width="21.28515625" style="21" customWidth="1"/>
    <col min="9" max="9" width="21.28515625" style="16" customWidth="1"/>
    <col min="10" max="16384" width="8.85546875" style="2"/>
  </cols>
  <sheetData>
    <row r="1" spans="1:13" x14ac:dyDescent="0.25">
      <c r="C1" s="11"/>
      <c r="D1" s="11"/>
      <c r="E1" s="11"/>
      <c r="F1" s="11"/>
      <c r="G1" s="11"/>
      <c r="H1" s="11"/>
      <c r="I1" s="11"/>
    </row>
    <row r="2" spans="1:13" x14ac:dyDescent="0.25">
      <c r="C2" s="11"/>
      <c r="D2" s="11"/>
      <c r="E2" s="11"/>
      <c r="F2" s="11"/>
      <c r="G2" s="11"/>
      <c r="H2" s="11"/>
      <c r="I2" s="11"/>
    </row>
    <row r="3" spans="1:13" x14ac:dyDescent="0.25">
      <c r="C3" s="11"/>
      <c r="D3" s="11"/>
      <c r="E3" s="11"/>
      <c r="F3" s="11"/>
      <c r="G3" s="11"/>
      <c r="H3" s="11"/>
      <c r="I3" s="11"/>
    </row>
    <row r="4" spans="1:13" x14ac:dyDescent="0.25">
      <c r="C4" s="11"/>
      <c r="D4" s="11"/>
      <c r="E4" s="11"/>
      <c r="F4" s="11"/>
      <c r="G4" s="11"/>
      <c r="H4" s="11"/>
      <c r="I4" s="12"/>
    </row>
    <row r="5" spans="1:13" x14ac:dyDescent="0.25">
      <c r="C5" s="7"/>
      <c r="D5" s="7"/>
      <c r="E5" s="7"/>
      <c r="F5" s="7"/>
      <c r="G5" s="7"/>
      <c r="H5" s="7"/>
      <c r="I5" s="8"/>
    </row>
    <row r="6" spans="1:13" x14ac:dyDescent="0.25">
      <c r="J6" s="3"/>
      <c r="K6" s="5"/>
      <c r="L6" s="4"/>
      <c r="M6" s="4"/>
    </row>
    <row r="7" spans="1:13" x14ac:dyDescent="0.25">
      <c r="J7" s="3"/>
      <c r="K7" s="5"/>
      <c r="L7" s="4"/>
      <c r="M7" s="4"/>
    </row>
    <row r="8" spans="1:13" x14ac:dyDescent="0.25">
      <c r="J8" s="3"/>
      <c r="K8" s="5"/>
      <c r="L8" s="4"/>
      <c r="M8" s="4"/>
    </row>
    <row r="9" spans="1:13" x14ac:dyDescent="0.25">
      <c r="A9" s="25" t="s">
        <v>3</v>
      </c>
      <c r="B9" s="25"/>
      <c r="C9" s="25"/>
      <c r="D9" s="25"/>
      <c r="E9" s="25"/>
      <c r="F9" s="25"/>
      <c r="G9" s="25"/>
      <c r="H9" s="25"/>
      <c r="I9" s="25"/>
      <c r="J9" s="3"/>
      <c r="K9" s="3"/>
      <c r="L9" s="4"/>
      <c r="M9" s="4"/>
    </row>
    <row r="10" spans="1:13" x14ac:dyDescent="0.25">
      <c r="B10" s="14"/>
      <c r="C10" s="10"/>
      <c r="D10" s="10"/>
      <c r="E10" s="10"/>
      <c r="F10" s="10"/>
      <c r="G10" s="10"/>
      <c r="H10" s="10"/>
    </row>
    <row r="11" spans="1:13" x14ac:dyDescent="0.25">
      <c r="A11" s="25" t="s">
        <v>4</v>
      </c>
      <c r="B11" s="25"/>
      <c r="C11" s="25"/>
      <c r="D11" s="25"/>
      <c r="E11" s="25"/>
      <c r="F11" s="25"/>
      <c r="G11" s="25"/>
      <c r="H11" s="25"/>
      <c r="I11" s="25"/>
    </row>
    <row r="12" spans="1:13" x14ac:dyDescent="0.25">
      <c r="B12" s="14"/>
      <c r="C12" s="10"/>
      <c r="D12" s="10"/>
      <c r="E12" s="10"/>
      <c r="F12" s="10"/>
      <c r="G12" s="10"/>
      <c r="H12" s="10"/>
    </row>
    <row r="14" spans="1:13" x14ac:dyDescent="0.25">
      <c r="B14" s="30" t="s">
        <v>70</v>
      </c>
      <c r="C14" s="30"/>
      <c r="D14" s="30"/>
      <c r="E14" s="30"/>
      <c r="F14" s="30"/>
      <c r="G14" s="30"/>
      <c r="H14" s="30"/>
      <c r="I14" s="30"/>
    </row>
    <row r="15" spans="1:13" x14ac:dyDescent="0.25">
      <c r="B15" s="30"/>
      <c r="C15" s="30"/>
      <c r="D15" s="30"/>
      <c r="E15" s="30"/>
      <c r="F15" s="30"/>
      <c r="G15" s="30"/>
      <c r="H15" s="30"/>
      <c r="I15" s="30"/>
    </row>
    <row r="16" spans="1:13" x14ac:dyDescent="0.25">
      <c r="B16" s="31" t="s">
        <v>68</v>
      </c>
      <c r="C16" s="31"/>
      <c r="D16" s="31"/>
      <c r="E16" s="31"/>
      <c r="F16" s="31"/>
      <c r="G16" s="31"/>
      <c r="H16" s="31"/>
      <c r="I16" s="31"/>
    </row>
    <row r="19" spans="1:9" x14ac:dyDescent="0.25">
      <c r="I19" s="9" t="s">
        <v>43</v>
      </c>
    </row>
    <row r="20" spans="1:9" x14ac:dyDescent="0.25">
      <c r="A20" s="27" t="s">
        <v>5</v>
      </c>
      <c r="B20" s="27" t="s">
        <v>6</v>
      </c>
      <c r="C20" s="19">
        <v>2019</v>
      </c>
      <c r="D20" s="19">
        <v>2020</v>
      </c>
      <c r="E20" s="19">
        <v>2021</v>
      </c>
      <c r="F20" s="19">
        <v>2022</v>
      </c>
      <c r="G20" s="19">
        <v>2023</v>
      </c>
      <c r="H20" s="19">
        <v>2024</v>
      </c>
      <c r="I20" s="17" t="s">
        <v>2</v>
      </c>
    </row>
    <row r="21" spans="1:9" ht="31.5" x14ac:dyDescent="0.25">
      <c r="A21" s="27"/>
      <c r="B21" s="27"/>
      <c r="C21" s="17" t="s">
        <v>1</v>
      </c>
      <c r="D21" s="22" t="s">
        <v>1</v>
      </c>
      <c r="E21" s="22" t="s">
        <v>1</v>
      </c>
      <c r="F21" s="22" t="s">
        <v>1</v>
      </c>
      <c r="G21" s="22" t="s">
        <v>1</v>
      </c>
      <c r="H21" s="23" t="s">
        <v>1</v>
      </c>
      <c r="I21" s="17" t="s">
        <v>0</v>
      </c>
    </row>
    <row r="22" spans="1:9" x14ac:dyDescent="0.25">
      <c r="A22" s="17">
        <v>1</v>
      </c>
      <c r="B22" s="17">
        <v>2</v>
      </c>
      <c r="C22" s="17">
        <v>4</v>
      </c>
      <c r="D22" s="22">
        <v>5</v>
      </c>
      <c r="E22" s="22">
        <v>6</v>
      </c>
      <c r="F22" s="22">
        <v>7</v>
      </c>
      <c r="G22" s="22">
        <v>8</v>
      </c>
      <c r="H22" s="23">
        <v>9</v>
      </c>
      <c r="I22" s="22">
        <v>10</v>
      </c>
    </row>
    <row r="23" spans="1:9" ht="43.15" customHeight="1" x14ac:dyDescent="0.25">
      <c r="A23" s="28" t="s">
        <v>67</v>
      </c>
      <c r="B23" s="29"/>
      <c r="C23" s="6">
        <f>C24</f>
        <v>106.75005451400001</v>
      </c>
      <c r="D23" s="6">
        <f t="shared" ref="D23:H23" si="0">D24</f>
        <v>116.5605799968</v>
      </c>
      <c r="E23" s="6">
        <f t="shared" si="0"/>
        <v>53.445292338491377</v>
      </c>
      <c r="F23" s="6">
        <f t="shared" si="0"/>
        <v>50.045974934000043</v>
      </c>
      <c r="G23" s="6">
        <f t="shared" si="0"/>
        <v>52.396715399999998</v>
      </c>
      <c r="H23" s="6">
        <f t="shared" si="0"/>
        <v>12</v>
      </c>
      <c r="I23" s="6">
        <f>SUM(C23:H23)</f>
        <v>391.19861718329145</v>
      </c>
    </row>
    <row r="24" spans="1:9" ht="35.450000000000003" customHeight="1" x14ac:dyDescent="0.25">
      <c r="A24" s="1" t="s">
        <v>7</v>
      </c>
      <c r="B24" s="18" t="s">
        <v>8</v>
      </c>
      <c r="C24" s="6">
        <f>[1]C0326_1035003351657_02_0_50_0!$AN$18</f>
        <v>106.75005451400001</v>
      </c>
      <c r="D24" s="6">
        <f>[1]C0326_1035003351657_02_0_50_0!$AX$18</f>
        <v>116.5605799968</v>
      </c>
      <c r="E24" s="6">
        <f>[1]C0326_1035003351657_02_0_50_0!$BH$18</f>
        <v>53.445292338491377</v>
      </c>
      <c r="F24" s="6">
        <f>[1]C0326_1035003351657_02_0_50_0!$BR$18</f>
        <v>50.045974934000043</v>
      </c>
      <c r="G24" s="6">
        <f>[1]C0326_1035003351657_02_0_50_0!$CB$18</f>
        <v>52.396715399999998</v>
      </c>
      <c r="H24" s="6">
        <f>[1]C0326_1035003351657_02_0_50_0!$CL$18</f>
        <v>12</v>
      </c>
      <c r="I24" s="6">
        <f>SUM(C24:H24)</f>
        <v>391.19861718329145</v>
      </c>
    </row>
    <row r="25" spans="1:9" ht="35.450000000000003" customHeight="1" x14ac:dyDescent="0.25">
      <c r="A25" s="1" t="s">
        <v>45</v>
      </c>
      <c r="B25" s="18" t="s">
        <v>9</v>
      </c>
      <c r="C25" s="6" t="s">
        <v>69</v>
      </c>
      <c r="D25" s="6" t="s">
        <v>69</v>
      </c>
      <c r="E25" s="6" t="s">
        <v>69</v>
      </c>
      <c r="F25" s="6" t="s">
        <v>69</v>
      </c>
      <c r="G25" s="6" t="s">
        <v>69</v>
      </c>
      <c r="H25" s="6" t="s">
        <v>69</v>
      </c>
      <c r="I25" s="6" t="s">
        <v>69</v>
      </c>
    </row>
    <row r="26" spans="1:9" ht="35.450000000000003" customHeight="1" x14ac:dyDescent="0.25">
      <c r="A26" s="1" t="s">
        <v>44</v>
      </c>
      <c r="B26" s="18" t="s">
        <v>10</v>
      </c>
      <c r="C26" s="6" t="s">
        <v>69</v>
      </c>
      <c r="D26" s="6" t="s">
        <v>69</v>
      </c>
      <c r="E26" s="6" t="s">
        <v>69</v>
      </c>
      <c r="F26" s="6" t="s">
        <v>69</v>
      </c>
      <c r="G26" s="6" t="s">
        <v>69</v>
      </c>
      <c r="H26" s="6" t="s">
        <v>69</v>
      </c>
      <c r="I26" s="6" t="s">
        <v>69</v>
      </c>
    </row>
    <row r="27" spans="1:9" ht="35.450000000000003" customHeight="1" x14ac:dyDescent="0.25">
      <c r="A27" s="1" t="s">
        <v>11</v>
      </c>
      <c r="B27" s="18" t="s">
        <v>47</v>
      </c>
      <c r="C27" s="6" t="s">
        <v>69</v>
      </c>
      <c r="D27" s="6" t="s">
        <v>69</v>
      </c>
      <c r="E27" s="6" t="s">
        <v>69</v>
      </c>
      <c r="F27" s="6" t="s">
        <v>69</v>
      </c>
      <c r="G27" s="6" t="s">
        <v>69</v>
      </c>
      <c r="H27" s="6" t="s">
        <v>69</v>
      </c>
      <c r="I27" s="6" t="s">
        <v>69</v>
      </c>
    </row>
    <row r="28" spans="1:9" ht="35.450000000000003" customHeight="1" x14ac:dyDescent="0.25">
      <c r="A28" s="1" t="s">
        <v>12</v>
      </c>
      <c r="B28" s="18" t="s">
        <v>48</v>
      </c>
      <c r="C28" s="6" t="s">
        <v>69</v>
      </c>
      <c r="D28" s="6" t="s">
        <v>69</v>
      </c>
      <c r="E28" s="6" t="s">
        <v>69</v>
      </c>
      <c r="F28" s="6" t="s">
        <v>69</v>
      </c>
      <c r="G28" s="6" t="s">
        <v>69</v>
      </c>
      <c r="H28" s="6" t="s">
        <v>69</v>
      </c>
      <c r="I28" s="6" t="s">
        <v>69</v>
      </c>
    </row>
    <row r="29" spans="1:9" ht="35.450000000000003" customHeight="1" x14ac:dyDescent="0.25">
      <c r="A29" s="1" t="s">
        <v>46</v>
      </c>
      <c r="B29" s="18" t="s">
        <v>13</v>
      </c>
      <c r="C29" s="6" t="s">
        <v>69</v>
      </c>
      <c r="D29" s="6" t="s">
        <v>69</v>
      </c>
      <c r="E29" s="6" t="s">
        <v>69</v>
      </c>
      <c r="F29" s="6" t="s">
        <v>69</v>
      </c>
      <c r="G29" s="6" t="s">
        <v>69</v>
      </c>
      <c r="H29" s="6" t="s">
        <v>69</v>
      </c>
      <c r="I29" s="6" t="s">
        <v>69</v>
      </c>
    </row>
    <row r="30" spans="1:9" ht="35.450000000000003" customHeight="1" x14ac:dyDescent="0.25">
      <c r="A30" s="1" t="s">
        <v>46</v>
      </c>
      <c r="B30" s="18" t="s">
        <v>14</v>
      </c>
      <c r="C30" s="6" t="s">
        <v>69</v>
      </c>
      <c r="D30" s="6" t="s">
        <v>69</v>
      </c>
      <c r="E30" s="6" t="s">
        <v>69</v>
      </c>
      <c r="F30" s="6" t="s">
        <v>69</v>
      </c>
      <c r="G30" s="6" t="s">
        <v>69</v>
      </c>
      <c r="H30" s="6" t="s">
        <v>69</v>
      </c>
      <c r="I30" s="6" t="s">
        <v>69</v>
      </c>
    </row>
    <row r="31" spans="1:9" ht="35.450000000000003" customHeight="1" x14ac:dyDescent="0.25">
      <c r="A31" s="1" t="s">
        <v>15</v>
      </c>
      <c r="B31" s="18" t="s">
        <v>16</v>
      </c>
      <c r="C31" s="17" t="s">
        <v>69</v>
      </c>
      <c r="D31" s="6" t="s">
        <v>69</v>
      </c>
      <c r="E31" s="6" t="s">
        <v>69</v>
      </c>
      <c r="F31" s="6" t="s">
        <v>69</v>
      </c>
      <c r="G31" s="6" t="s">
        <v>69</v>
      </c>
      <c r="H31" s="6" t="s">
        <v>69</v>
      </c>
      <c r="I31" s="6" t="s">
        <v>69</v>
      </c>
    </row>
    <row r="32" spans="1:9" ht="35.450000000000003" customHeight="1" x14ac:dyDescent="0.25">
      <c r="A32" s="1" t="s">
        <v>17</v>
      </c>
      <c r="B32" s="18" t="s">
        <v>18</v>
      </c>
      <c r="C32" s="20" t="s">
        <v>69</v>
      </c>
      <c r="D32" s="6" t="s">
        <v>69</v>
      </c>
      <c r="E32" s="6" t="s">
        <v>69</v>
      </c>
      <c r="F32" s="6" t="s">
        <v>69</v>
      </c>
      <c r="G32" s="6" t="s">
        <v>69</v>
      </c>
      <c r="H32" s="6" t="s">
        <v>69</v>
      </c>
      <c r="I32" s="6" t="s">
        <v>69</v>
      </c>
    </row>
    <row r="33" spans="1:19" ht="35.450000000000003" customHeight="1" x14ac:dyDescent="0.25">
      <c r="A33" s="1" t="s">
        <v>49</v>
      </c>
      <c r="B33" s="18" t="s">
        <v>19</v>
      </c>
      <c r="C33" s="17" t="s">
        <v>69</v>
      </c>
      <c r="D33" s="6" t="s">
        <v>69</v>
      </c>
      <c r="E33" s="6" t="s">
        <v>69</v>
      </c>
      <c r="F33" s="6" t="s">
        <v>69</v>
      </c>
      <c r="G33" s="6" t="s">
        <v>69</v>
      </c>
      <c r="H33" s="6" t="s">
        <v>69</v>
      </c>
      <c r="I33" s="6" t="s">
        <v>69</v>
      </c>
    </row>
    <row r="34" spans="1:19" ht="35.450000000000003" customHeight="1" x14ac:dyDescent="0.25">
      <c r="A34" s="1" t="s">
        <v>50</v>
      </c>
      <c r="B34" s="18" t="s">
        <v>20</v>
      </c>
      <c r="C34" s="6">
        <f>C24/1.2</f>
        <v>88.95837876166668</v>
      </c>
      <c r="D34" s="6">
        <v>97.16</v>
      </c>
      <c r="E34" s="6">
        <f t="shared" ref="E34:G34" si="1">E24/1.2</f>
        <v>44.537743615409482</v>
      </c>
      <c r="F34" s="6">
        <f t="shared" si="1"/>
        <v>41.704979111666702</v>
      </c>
      <c r="G34" s="6">
        <f t="shared" si="1"/>
        <v>43.663929500000002</v>
      </c>
      <c r="H34" s="6">
        <f t="shared" ref="H34" si="2">H24/1.2</f>
        <v>10</v>
      </c>
      <c r="I34" s="6">
        <f>SUM(C34:H34)</f>
        <v>326.02503098874286</v>
      </c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spans="1:19" ht="35.450000000000003" customHeight="1" x14ac:dyDescent="0.25">
      <c r="A35" s="1" t="s">
        <v>51</v>
      </c>
      <c r="B35" s="18" t="s">
        <v>21</v>
      </c>
      <c r="C35" s="6">
        <f t="shared" ref="C35:I36" si="3">C34</f>
        <v>88.95837876166668</v>
      </c>
      <c r="D35" s="6">
        <f t="shared" si="3"/>
        <v>97.16</v>
      </c>
      <c r="E35" s="6">
        <f t="shared" si="3"/>
        <v>44.537743615409482</v>
      </c>
      <c r="F35" s="6">
        <f t="shared" si="3"/>
        <v>41.704979111666702</v>
      </c>
      <c r="G35" s="6">
        <f t="shared" si="3"/>
        <v>43.663929500000002</v>
      </c>
      <c r="H35" s="6">
        <f t="shared" ref="H35" si="4">H34</f>
        <v>10</v>
      </c>
      <c r="I35" s="6">
        <f>I34</f>
        <v>326.02503098874286</v>
      </c>
    </row>
    <row r="36" spans="1:19" ht="35.450000000000003" customHeight="1" x14ac:dyDescent="0.25">
      <c r="A36" s="1" t="s">
        <v>22</v>
      </c>
      <c r="B36" s="15" t="s">
        <v>52</v>
      </c>
      <c r="C36" s="6">
        <f t="shared" si="3"/>
        <v>88.95837876166668</v>
      </c>
      <c r="D36" s="6">
        <f t="shared" si="3"/>
        <v>97.16</v>
      </c>
      <c r="E36" s="6">
        <f t="shared" si="3"/>
        <v>44.537743615409482</v>
      </c>
      <c r="F36" s="6">
        <f t="shared" si="3"/>
        <v>41.704979111666702</v>
      </c>
      <c r="G36" s="6">
        <f t="shared" si="3"/>
        <v>43.663929500000002</v>
      </c>
      <c r="H36" s="6">
        <f t="shared" ref="H36" si="5">H35</f>
        <v>10</v>
      </c>
      <c r="I36" s="6">
        <f t="shared" si="3"/>
        <v>326.02503098874286</v>
      </c>
    </row>
    <row r="37" spans="1:19" ht="35.450000000000003" customHeight="1" x14ac:dyDescent="0.25">
      <c r="A37" s="1" t="s">
        <v>53</v>
      </c>
      <c r="B37" s="18" t="s">
        <v>23</v>
      </c>
      <c r="C37" s="17" t="s">
        <v>69</v>
      </c>
      <c r="D37" s="6" t="s">
        <v>69</v>
      </c>
      <c r="E37" s="6" t="s">
        <v>69</v>
      </c>
      <c r="F37" s="6" t="s">
        <v>69</v>
      </c>
      <c r="G37" s="6" t="s">
        <v>69</v>
      </c>
      <c r="H37" s="6" t="s">
        <v>69</v>
      </c>
      <c r="I37" s="17" t="s">
        <v>69</v>
      </c>
    </row>
    <row r="38" spans="1:19" ht="35.450000000000003" customHeight="1" x14ac:dyDescent="0.25">
      <c r="A38" s="1" t="s">
        <v>54</v>
      </c>
      <c r="B38" s="18" t="s">
        <v>24</v>
      </c>
      <c r="C38" s="17" t="s">
        <v>69</v>
      </c>
      <c r="D38" s="6" t="s">
        <v>69</v>
      </c>
      <c r="E38" s="6" t="s">
        <v>69</v>
      </c>
      <c r="F38" s="6" t="s">
        <v>69</v>
      </c>
      <c r="G38" s="6" t="s">
        <v>69</v>
      </c>
      <c r="H38" s="6" t="s">
        <v>69</v>
      </c>
      <c r="I38" s="17" t="s">
        <v>69</v>
      </c>
    </row>
    <row r="39" spans="1:19" ht="35.450000000000003" customHeight="1" x14ac:dyDescent="0.25">
      <c r="A39" s="1" t="s">
        <v>55</v>
      </c>
      <c r="B39" s="18" t="s">
        <v>25</v>
      </c>
      <c r="C39" s="6">
        <f t="shared" ref="C39:F39" si="6">C23-C34</f>
        <v>17.791675752333333</v>
      </c>
      <c r="D39" s="6">
        <f>D23-D34</f>
        <v>19.400579996800005</v>
      </c>
      <c r="E39" s="6">
        <f t="shared" si="6"/>
        <v>8.907548723081895</v>
      </c>
      <c r="F39" s="6">
        <f t="shared" si="6"/>
        <v>8.3409958223333405</v>
      </c>
      <c r="G39" s="6">
        <f>G23-G34</f>
        <v>8.7327858999999961</v>
      </c>
      <c r="H39" s="6">
        <f>H23-H34</f>
        <v>2</v>
      </c>
      <c r="I39" s="6">
        <f>SUM(C39:H39)</f>
        <v>65.173586194548562</v>
      </c>
    </row>
    <row r="40" spans="1:19" ht="35.450000000000003" customHeight="1" x14ac:dyDescent="0.25">
      <c r="A40" s="1" t="s">
        <v>56</v>
      </c>
      <c r="B40" s="18" t="s">
        <v>26</v>
      </c>
      <c r="C40" s="17" t="s">
        <v>69</v>
      </c>
      <c r="D40" s="6" t="s">
        <v>69</v>
      </c>
      <c r="E40" s="6" t="s">
        <v>69</v>
      </c>
      <c r="F40" s="6" t="s">
        <v>69</v>
      </c>
      <c r="G40" s="6" t="s">
        <v>69</v>
      </c>
      <c r="H40" s="6" t="s">
        <v>69</v>
      </c>
      <c r="I40" s="17" t="s">
        <v>69</v>
      </c>
    </row>
    <row r="41" spans="1:19" ht="35.450000000000003" customHeight="1" x14ac:dyDescent="0.25">
      <c r="A41" s="1" t="s">
        <v>57</v>
      </c>
      <c r="B41" s="18" t="s">
        <v>27</v>
      </c>
      <c r="C41" s="17" t="s">
        <v>69</v>
      </c>
      <c r="D41" s="6" t="s">
        <v>69</v>
      </c>
      <c r="E41" s="6" t="s">
        <v>69</v>
      </c>
      <c r="F41" s="6" t="s">
        <v>69</v>
      </c>
      <c r="G41" s="6" t="s">
        <v>69</v>
      </c>
      <c r="H41" s="6" t="s">
        <v>69</v>
      </c>
      <c r="I41" s="17" t="s">
        <v>69</v>
      </c>
    </row>
    <row r="42" spans="1:19" ht="35.450000000000003" customHeight="1" x14ac:dyDescent="0.25">
      <c r="A42" s="1" t="s">
        <v>28</v>
      </c>
      <c r="B42" s="18" t="s">
        <v>29</v>
      </c>
      <c r="C42" s="17" t="s">
        <v>69</v>
      </c>
      <c r="D42" s="6" t="s">
        <v>69</v>
      </c>
      <c r="E42" s="6" t="s">
        <v>69</v>
      </c>
      <c r="F42" s="6" t="s">
        <v>69</v>
      </c>
      <c r="G42" s="6" t="s">
        <v>69</v>
      </c>
      <c r="H42" s="6" t="s">
        <v>69</v>
      </c>
      <c r="I42" s="17" t="s">
        <v>69</v>
      </c>
    </row>
    <row r="43" spans="1:19" ht="35.450000000000003" customHeight="1" x14ac:dyDescent="0.25">
      <c r="A43" s="1" t="s">
        <v>58</v>
      </c>
      <c r="B43" s="18" t="s">
        <v>30</v>
      </c>
      <c r="C43" s="17" t="s">
        <v>69</v>
      </c>
      <c r="D43" s="6" t="s">
        <v>69</v>
      </c>
      <c r="E43" s="6" t="s">
        <v>69</v>
      </c>
      <c r="F43" s="6" t="s">
        <v>69</v>
      </c>
      <c r="G43" s="6" t="s">
        <v>69</v>
      </c>
      <c r="H43" s="6" t="s">
        <v>69</v>
      </c>
      <c r="I43" s="17" t="s">
        <v>69</v>
      </c>
    </row>
    <row r="44" spans="1:19" ht="35.450000000000003" customHeight="1" x14ac:dyDescent="0.25">
      <c r="A44" s="1" t="s">
        <v>59</v>
      </c>
      <c r="B44" s="18" t="s">
        <v>31</v>
      </c>
      <c r="C44" s="17" t="s">
        <v>69</v>
      </c>
      <c r="D44" s="6" t="s">
        <v>69</v>
      </c>
      <c r="E44" s="6" t="s">
        <v>69</v>
      </c>
      <c r="F44" s="6" t="s">
        <v>69</v>
      </c>
      <c r="G44" s="6" t="s">
        <v>69</v>
      </c>
      <c r="H44" s="6" t="s">
        <v>69</v>
      </c>
      <c r="I44" s="17" t="s">
        <v>69</v>
      </c>
    </row>
    <row r="45" spans="1:19" ht="35.450000000000003" customHeight="1" x14ac:dyDescent="0.25">
      <c r="A45" s="1" t="s">
        <v>60</v>
      </c>
      <c r="B45" s="18" t="s">
        <v>32</v>
      </c>
      <c r="C45" s="17" t="s">
        <v>69</v>
      </c>
      <c r="D45" s="6" t="s">
        <v>69</v>
      </c>
      <c r="E45" s="6" t="s">
        <v>69</v>
      </c>
      <c r="F45" s="6" t="s">
        <v>69</v>
      </c>
      <c r="G45" s="6" t="s">
        <v>69</v>
      </c>
      <c r="H45" s="6" t="s">
        <v>69</v>
      </c>
      <c r="I45" s="17" t="s">
        <v>69</v>
      </c>
    </row>
    <row r="46" spans="1:19" ht="35.450000000000003" customHeight="1" x14ac:dyDescent="0.25">
      <c r="A46" s="1" t="s">
        <v>61</v>
      </c>
      <c r="B46" s="18" t="s">
        <v>33</v>
      </c>
      <c r="C46" s="17" t="s">
        <v>69</v>
      </c>
      <c r="D46" s="6" t="s">
        <v>69</v>
      </c>
      <c r="E46" s="6" t="s">
        <v>69</v>
      </c>
      <c r="F46" s="6" t="s">
        <v>69</v>
      </c>
      <c r="G46" s="6" t="s">
        <v>69</v>
      </c>
      <c r="H46" s="6" t="s">
        <v>69</v>
      </c>
      <c r="I46" s="17" t="s">
        <v>69</v>
      </c>
    </row>
    <row r="47" spans="1:19" ht="35.450000000000003" customHeight="1" x14ac:dyDescent="0.25">
      <c r="A47" s="1" t="s">
        <v>62</v>
      </c>
      <c r="B47" s="18" t="s">
        <v>34</v>
      </c>
      <c r="C47" s="17" t="s">
        <v>69</v>
      </c>
      <c r="D47" s="6" t="s">
        <v>69</v>
      </c>
      <c r="E47" s="6" t="s">
        <v>69</v>
      </c>
      <c r="F47" s="6" t="s">
        <v>69</v>
      </c>
      <c r="G47" s="6" t="s">
        <v>69</v>
      </c>
      <c r="H47" s="6" t="s">
        <v>69</v>
      </c>
      <c r="I47" s="17" t="s">
        <v>69</v>
      </c>
    </row>
    <row r="48" spans="1:19" ht="35.450000000000003" customHeight="1" x14ac:dyDescent="0.25">
      <c r="A48" s="1" t="s">
        <v>63</v>
      </c>
      <c r="B48" s="18" t="s">
        <v>35</v>
      </c>
      <c r="C48" s="17" t="s">
        <v>69</v>
      </c>
      <c r="D48" s="6" t="s">
        <v>69</v>
      </c>
      <c r="E48" s="6" t="s">
        <v>69</v>
      </c>
      <c r="F48" s="6" t="s">
        <v>69</v>
      </c>
      <c r="G48" s="6" t="s">
        <v>69</v>
      </c>
      <c r="H48" s="6" t="s">
        <v>69</v>
      </c>
      <c r="I48" s="17" t="s">
        <v>69</v>
      </c>
    </row>
    <row r="49" spans="1:9" ht="35.450000000000003" customHeight="1" x14ac:dyDescent="0.25">
      <c r="A49" s="1" t="s">
        <v>36</v>
      </c>
      <c r="B49" s="18" t="s">
        <v>37</v>
      </c>
      <c r="C49" s="17" t="s">
        <v>69</v>
      </c>
      <c r="D49" s="6" t="s">
        <v>69</v>
      </c>
      <c r="E49" s="6" t="s">
        <v>69</v>
      </c>
      <c r="F49" s="6" t="s">
        <v>69</v>
      </c>
      <c r="G49" s="6" t="s">
        <v>69</v>
      </c>
      <c r="H49" s="6" t="s">
        <v>69</v>
      </c>
      <c r="I49" s="17" t="s">
        <v>69</v>
      </c>
    </row>
    <row r="50" spans="1:9" ht="35.450000000000003" customHeight="1" x14ac:dyDescent="0.25">
      <c r="A50" s="1" t="s">
        <v>64</v>
      </c>
      <c r="B50" s="18" t="s">
        <v>38</v>
      </c>
      <c r="C50" s="17" t="s">
        <v>69</v>
      </c>
      <c r="D50" s="6" t="s">
        <v>69</v>
      </c>
      <c r="E50" s="6" t="s">
        <v>69</v>
      </c>
      <c r="F50" s="6" t="s">
        <v>69</v>
      </c>
      <c r="G50" s="6" t="s">
        <v>69</v>
      </c>
      <c r="H50" s="6" t="s">
        <v>69</v>
      </c>
      <c r="I50" s="17" t="s">
        <v>69</v>
      </c>
    </row>
    <row r="51" spans="1:9" ht="35.450000000000003" customHeight="1" x14ac:dyDescent="0.25">
      <c r="A51" s="1" t="s">
        <v>39</v>
      </c>
      <c r="B51" s="18" t="s">
        <v>40</v>
      </c>
      <c r="C51" s="17" t="s">
        <v>69</v>
      </c>
      <c r="D51" s="6" t="s">
        <v>69</v>
      </c>
      <c r="E51" s="6" t="s">
        <v>69</v>
      </c>
      <c r="F51" s="6" t="s">
        <v>69</v>
      </c>
      <c r="G51" s="6" t="s">
        <v>69</v>
      </c>
      <c r="H51" s="6" t="s">
        <v>69</v>
      </c>
      <c r="I51" s="17" t="s">
        <v>69</v>
      </c>
    </row>
    <row r="52" spans="1:9" ht="35.450000000000003" customHeight="1" x14ac:dyDescent="0.25">
      <c r="A52" s="1" t="s">
        <v>65</v>
      </c>
      <c r="B52" s="18" t="s">
        <v>41</v>
      </c>
      <c r="C52" s="17" t="s">
        <v>69</v>
      </c>
      <c r="D52" s="6" t="s">
        <v>69</v>
      </c>
      <c r="E52" s="6" t="s">
        <v>69</v>
      </c>
      <c r="F52" s="6" t="s">
        <v>69</v>
      </c>
      <c r="G52" s="6" t="s">
        <v>69</v>
      </c>
      <c r="H52" s="6" t="s">
        <v>69</v>
      </c>
      <c r="I52" s="17" t="s">
        <v>69</v>
      </c>
    </row>
    <row r="53" spans="1:9" ht="35.450000000000003" customHeight="1" x14ac:dyDescent="0.25">
      <c r="A53" s="1" t="s">
        <v>66</v>
      </c>
      <c r="B53" s="18" t="s">
        <v>42</v>
      </c>
      <c r="C53" s="17" t="s">
        <v>69</v>
      </c>
      <c r="D53" s="6" t="s">
        <v>69</v>
      </c>
      <c r="E53" s="6" t="s">
        <v>69</v>
      </c>
      <c r="F53" s="6" t="s">
        <v>69</v>
      </c>
      <c r="G53" s="6" t="s">
        <v>69</v>
      </c>
      <c r="H53" s="6" t="s">
        <v>69</v>
      </c>
      <c r="I53" s="17" t="s">
        <v>69</v>
      </c>
    </row>
    <row r="55" spans="1:9" ht="63.6" customHeight="1" x14ac:dyDescent="0.25"/>
    <row r="56" spans="1:9" x14ac:dyDescent="0.25">
      <c r="A56" s="26" t="s">
        <v>71</v>
      </c>
      <c r="B56" s="26"/>
      <c r="C56" s="26"/>
      <c r="D56" s="26"/>
      <c r="E56" s="26"/>
      <c r="F56" s="26"/>
      <c r="G56" s="26"/>
      <c r="H56" s="26"/>
      <c r="I56" s="26"/>
    </row>
    <row r="57" spans="1:9" ht="48" customHeight="1" x14ac:dyDescent="0.25">
      <c r="B57" s="13" t="s">
        <v>72</v>
      </c>
    </row>
  </sheetData>
  <mergeCells count="8">
    <mergeCell ref="A9:I9"/>
    <mergeCell ref="A11:I11"/>
    <mergeCell ref="A56:I56"/>
    <mergeCell ref="A20:A21"/>
    <mergeCell ref="B20:B21"/>
    <mergeCell ref="A23:B23"/>
    <mergeCell ref="B14:I15"/>
    <mergeCell ref="B16:I16"/>
  </mergeCells>
  <pageMargins left="0" right="0" top="0" bottom="0" header="0.31496062992125984" footer="0.31496062992125984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 Источнники финансир</vt:lpstr>
      <vt:lpstr>'Раздел 3 Источнники финансир'!Область_печати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Юлия Викторовна</dc:creator>
  <cp:lastModifiedBy>Титова Юлия Викторовна</cp:lastModifiedBy>
  <cp:lastPrinted>2018-10-19T11:52:59Z</cp:lastPrinted>
  <dcterms:created xsi:type="dcterms:W3CDTF">2017-10-23T07:58:32Z</dcterms:created>
  <dcterms:modified xsi:type="dcterms:W3CDTF">2019-12-20T07:08:57Z</dcterms:modified>
</cp:coreProperties>
</file>